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ver\OneDrive - Základní škola Věrovany\Dokumenty\ředitelské tiskopisy\ředitelské tiskopisy\dokumenty 2023 + nová hlavička\FINANCOVÁNÍ\financování školy + smlouvy\obecní peníze\2024\"/>
    </mc:Choice>
  </mc:AlternateContent>
  <xr:revisionPtr revIDLastSave="0" documentId="8_{83635DED-8BE1-4385-A436-78C314BBA032}" xr6:coauthVersionLast="47" xr6:coauthVersionMax="47" xr10:uidLastSave="{00000000-0000-0000-0000-000000000000}"/>
  <bookViews>
    <workbookView xWindow="-108" yWindow="-108" windowWidth="23256" windowHeight="12576" xr2:uid="{3B61C076-13D5-41E5-A1CE-895C1206939C}"/>
  </bookViews>
  <sheets>
    <sheet name="Rozpočet neinvestiční" sheetId="3" r:id="rId1"/>
    <sheet name="Rozpočet investiční" sheetId="4" r:id="rId2"/>
    <sheet name="Střednědobý výhled" sheetId="5" r:id="rId3"/>
  </sheets>
  <definedNames>
    <definedName name="_xlnm.Print_Area" localSheetId="1">'Rozpočet investiční'!$A$1:$E$21</definedName>
    <definedName name="_xlnm.Print_Area" localSheetId="0">'Rozpočet neinvestiční'!$A$1:$F$76</definedName>
    <definedName name="_xlnm.Print_Area" localSheetId="2">'Střednědobý výhled'!$A$1:$G$23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3" l="1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17" i="3"/>
  <c r="E7" i="3"/>
  <c r="E8" i="3"/>
  <c r="E9" i="3"/>
  <c r="E10" i="3"/>
  <c r="E11" i="3"/>
  <c r="E12" i="3"/>
  <c r="E6" i="3"/>
  <c r="C39" i="3" l="1"/>
  <c r="D39" i="3"/>
  <c r="B39" i="3"/>
  <c r="E18" i="3"/>
  <c r="E16" i="3"/>
  <c r="E13" i="3"/>
  <c r="E39" i="3" l="1"/>
  <c r="E40" i="3"/>
  <c r="E14" i="3"/>
  <c r="E41" i="3" l="1"/>
  <c r="D40" i="3" l="1"/>
  <c r="B40" i="3"/>
  <c r="D14" i="3"/>
  <c r="B14" i="3"/>
  <c r="D41" i="3" l="1"/>
  <c r="B41" i="3"/>
  <c r="J40" i="3" l="1"/>
  <c r="I40" i="3"/>
  <c r="H40" i="3"/>
  <c r="C40" i="3"/>
  <c r="J14" i="3"/>
  <c r="J41" i="3" s="1"/>
  <c r="I14" i="3"/>
  <c r="H14" i="3"/>
  <c r="C14" i="3"/>
  <c r="I41" i="3" l="1"/>
  <c r="H41" i="3"/>
  <c r="C41" i="3"/>
  <c r="E14" i="5" l="1"/>
  <c r="D21" i="5"/>
  <c r="D14" i="5"/>
  <c r="E21" i="5"/>
  <c r="E22" i="5"/>
  <c r="C21" i="5" l="1"/>
  <c r="C14" i="5" l="1"/>
  <c r="C18" i="4" l="1"/>
  <c r="C14" i="4"/>
  <c r="C19" i="4" s="1"/>
  <c r="D22" i="5" l="1"/>
  <c r="C22" i="5"/>
</calcChain>
</file>

<file path=xl/sharedStrings.xml><?xml version="1.0" encoding="utf-8"?>
<sst xmlns="http://schemas.openxmlformats.org/spreadsheetml/2006/main" count="155" uniqueCount="135">
  <si>
    <t>501 - spotřeba materiálu</t>
  </si>
  <si>
    <t>502 - spotřeba energie</t>
  </si>
  <si>
    <t>511 - opravy a udržování</t>
  </si>
  <si>
    <t>512 - cestovné</t>
  </si>
  <si>
    <t>518 - ostatní služby</t>
  </si>
  <si>
    <t>521 - mzdové náklady</t>
  </si>
  <si>
    <t>524 - zákonné sociální pojištění</t>
  </si>
  <si>
    <t>525 - jiné sociální pojištění</t>
  </si>
  <si>
    <t>54x - ostatní náklady</t>
  </si>
  <si>
    <t>551 - odpisy dlouhodobého majetku</t>
  </si>
  <si>
    <t>558 - náklady z drobného majetku</t>
  </si>
  <si>
    <t>CELKEM NÁKLADY</t>
  </si>
  <si>
    <t xml:space="preserve">Výnosy </t>
  </si>
  <si>
    <t>603 - výnosy z pronájmu</t>
  </si>
  <si>
    <t>604 - výnosy z prodaného zboží</t>
  </si>
  <si>
    <t>648 - čerpání fondů</t>
  </si>
  <si>
    <t>64x - ostatní výnosy z činnosti</t>
  </si>
  <si>
    <t>66x - finanční výnosy</t>
  </si>
  <si>
    <t>672 - výnosy z transferů</t>
  </si>
  <si>
    <t>CELKEM VÝNOSY</t>
  </si>
  <si>
    <t>CELKEM</t>
  </si>
  <si>
    <t>Olomoucký kraj HČ</t>
  </si>
  <si>
    <t>Název příspěvkové organizace:</t>
  </si>
  <si>
    <t>Rok:</t>
  </si>
  <si>
    <t>FINANČNÍ PLÁN PŘÍSPĚVKOVÉ ORGANIZACE - INVESTIČNÍ ROZPOČET</t>
  </si>
  <si>
    <t>Název organizace:</t>
  </si>
  <si>
    <t>STAV FONDU INVESTIC K DATU SESTAVENÍ PLÁNU</t>
  </si>
  <si>
    <t>Komentář</t>
  </si>
  <si>
    <t xml:space="preserve">Plánovaný stav fondu investic k 1.1. </t>
  </si>
  <si>
    <t xml:space="preserve">Příděl z rezervního fondu  </t>
  </si>
  <si>
    <t xml:space="preserve">Tvorba z odpisů běžného roku </t>
  </si>
  <si>
    <t>dle odpisového plánu</t>
  </si>
  <si>
    <t xml:space="preserve">Investiční příspěvek z rozpočtu zřizovatele </t>
  </si>
  <si>
    <t xml:space="preserve">Ostatní zdroje </t>
  </si>
  <si>
    <t>Plánované zdroje fondu investic celkem</t>
  </si>
  <si>
    <t>Pořízení dlouhodobého majetku</t>
  </si>
  <si>
    <t>Opravy majetku</t>
  </si>
  <si>
    <t>Ostatní použití</t>
  </si>
  <si>
    <t>Plánované použití fondu investic celkem</t>
  </si>
  <si>
    <t>Plánovaný stav fondu investic k 31. 12.</t>
  </si>
  <si>
    <t>FINANČNÍ PLÁN PŘÍSPĚVKOVÉ ORGANIZACE - STŘEDNĚDOBÝ VÝHLED ROZPOČTU</t>
  </si>
  <si>
    <t>Období:</t>
  </si>
  <si>
    <t>Výnosy a náklady podle účtů účtové osnovy</t>
  </si>
  <si>
    <t>Účtová skupina</t>
  </si>
  <si>
    <t>Hlavní činnost</t>
  </si>
  <si>
    <t>60x - Tržby za vlastní výkony a za zboží</t>
  </si>
  <si>
    <t>648 - Čerpání fondů</t>
  </si>
  <si>
    <t>64x - Ostatní výnosy</t>
  </si>
  <si>
    <t>66x - Finanční výnosy</t>
  </si>
  <si>
    <t>672 - Výnosy z transferů</t>
  </si>
  <si>
    <t>50x - Spotřebované nákupy</t>
  </si>
  <si>
    <t>51x - Služby</t>
  </si>
  <si>
    <t>52x - Osobní náklady</t>
  </si>
  <si>
    <t>53x - Daně a poplatky</t>
  </si>
  <si>
    <t>54x - Ostatní náklady</t>
  </si>
  <si>
    <t>55x - Odpisy, prodaný majetek, tvorba a použití rezerv a opravných položek</t>
  </si>
  <si>
    <t>VÝSLEDEK HOSPODAŘENÍ</t>
  </si>
  <si>
    <t>Základní škola Věrovany</t>
  </si>
  <si>
    <t>úroky</t>
  </si>
  <si>
    <t>Základní škola Věrovany Věrovany</t>
  </si>
  <si>
    <t>Náklady</t>
  </si>
  <si>
    <t>pojištění právní ochrany, výkonu činnosti</t>
  </si>
  <si>
    <t>BOZP, požární ochrana, revize,telefon, správa(poplatky)PC, poštovné.odvoz TKO,nájem, GDPR,školení</t>
  </si>
  <si>
    <t>majetek (darovaný, Obec) - vytváříme fond oprav (ze zákona)</t>
  </si>
  <si>
    <t>POZNÁMKY k položkám:</t>
  </si>
  <si>
    <t>Dotace Obce</t>
  </si>
  <si>
    <t>2023-2024</t>
  </si>
  <si>
    <t>VHČ</t>
  </si>
  <si>
    <t>504 - prodané zboží</t>
  </si>
  <si>
    <t>50x - ostatní spotřebované nákupy</t>
  </si>
  <si>
    <t>513 - náklady na reprezentaci</t>
  </si>
  <si>
    <t>531 - daň silniční</t>
  </si>
  <si>
    <t>53x - ostatní daně a poplatky</t>
  </si>
  <si>
    <t>556 - tvorba a zúčtování opravných položek</t>
  </si>
  <si>
    <t>Hlavní činnost - MŠ</t>
  </si>
  <si>
    <t>Hlavní činnost - ŠJ</t>
  </si>
  <si>
    <t>Hlavní činnost - ZŠ a ŠD</t>
  </si>
  <si>
    <t>Základní škola a Mateřská škola Věrovany</t>
  </si>
  <si>
    <t xml:space="preserve">FINANČNÍ PLÁN PŘÍSPĚVKOVÉ ORGANIZACE - NEINVESTIČNÍ ROZPOČET </t>
  </si>
  <si>
    <t>Pro OBEC Věrovany</t>
  </si>
  <si>
    <t>Operační program y EU</t>
  </si>
  <si>
    <t>OSTATÍ ZDROJE</t>
  </si>
  <si>
    <t>účetní + "údržbář"</t>
  </si>
  <si>
    <t>602 - výnosy z prodeje služeb (školkovné)</t>
  </si>
  <si>
    <t>60x - ostatní výnosy - sběr</t>
  </si>
  <si>
    <t>cesťáky</t>
  </si>
  <si>
    <t xml:space="preserve">žehlička MŠ </t>
  </si>
  <si>
    <t xml:space="preserve">tiskárna + skener MŠ </t>
  </si>
  <si>
    <t>lehátka MŠ 20 ks</t>
  </si>
  <si>
    <t xml:space="preserve">nožičky k lehátkům na 20 ks </t>
  </si>
  <si>
    <t xml:space="preserve">vozík na plastové matrace MŠ </t>
  </si>
  <si>
    <t>matrace  do postýlek 20 ks  MŠ</t>
  </si>
  <si>
    <t>pokrývka + polštář  20 ks  MŠ</t>
  </si>
  <si>
    <t>prostěradlo do postýlek 20 ks MŠ</t>
  </si>
  <si>
    <t xml:space="preserve">povlečení krep  40 ks MŠ </t>
  </si>
  <si>
    <t>skříňka na výkresy - na VV  MŠ</t>
  </si>
  <si>
    <t xml:space="preserve">zátěžový koberec - šatna MŠ </t>
  </si>
  <si>
    <t xml:space="preserve">skříňka s přihrádkami  MŠ </t>
  </si>
  <si>
    <t xml:space="preserve">konvice MŠ 4 ks na teplý čaj </t>
  </si>
  <si>
    <t>vysavač  ZŠ</t>
  </si>
  <si>
    <t xml:space="preserve">pračka ZŠ </t>
  </si>
  <si>
    <t>sabńitární technika MŠ + ZŠ - záchdek + baterie + umyvadlo ředitelna</t>
  </si>
  <si>
    <t xml:space="preserve">konvice ZŠ </t>
  </si>
  <si>
    <t xml:space="preserve">náplň do sedacího vaku ZŠ </t>
  </si>
  <si>
    <t xml:space="preserve">posuvné dveře ZŠ </t>
  </si>
  <si>
    <t xml:space="preserve">sluchátka k tabletům ZŠ </t>
  </si>
  <si>
    <t>Nutná rekonstrukce:</t>
  </si>
  <si>
    <t xml:space="preserve">židle kancelářské 2 ks MŠ </t>
  </si>
  <si>
    <t>MŠ - výtvarka, hračky ze škol., ŠJ - potraviny</t>
  </si>
  <si>
    <t>čistící pr., kancel.prostř., tonery,drob.mat, papírnictví…</t>
  </si>
  <si>
    <t>(ZŠ - platí faktury- ČEZ), MŠ+ŠJ fakturace Obce</t>
  </si>
  <si>
    <t>MŠ - čištění koberců +  služba mytí oken 1x rok</t>
  </si>
  <si>
    <t>ZŠ - plavání + doprava</t>
  </si>
  <si>
    <t>ZŠ + MŠ + ŠJ - úprava webu po sloučení, ZŠ Bakalář</t>
  </si>
  <si>
    <t>stůl nerez, 2x zásuvka, roštová police, levý a zadní lem, čelní přesah desky 60mm, 1350x800x860mm</t>
  </si>
  <si>
    <t>vozík nerez pod ohřívací vany, 2x držák GN, police, 1060x500x680mm</t>
  </si>
  <si>
    <t>ohřívací vana stolní BMV1115, 1xGN1/1-150, 330x535x229mm</t>
  </si>
  <si>
    <t>kotlík nerez 60 litrů K-60</t>
  </si>
  <si>
    <t>velký hák H60</t>
  </si>
  <si>
    <t xml:space="preserve"> velká šlehací metla ŠM60</t>
  </si>
  <si>
    <t>tiskárna</t>
  </si>
  <si>
    <t>Poznámka k nákladům z drob.majetku</t>
  </si>
  <si>
    <t>527 - zákonné sociální náklady - FKSP</t>
  </si>
  <si>
    <t>MŠ = školkovné, ŠJ = obědy</t>
  </si>
  <si>
    <t>výběr od rodičů - akce - výlety, učební pomůcky,…</t>
  </si>
  <si>
    <t>Žádost mimo rozpočet:</t>
  </si>
  <si>
    <t>kuchyňka MŠ + WC MŠ - zaměstnanci</t>
  </si>
  <si>
    <t xml:space="preserve">výmalba - obrázková MŠ + nátěry zakradních prvků MŠ - materiál  </t>
  </si>
  <si>
    <t>Vypracovala:</t>
  </si>
  <si>
    <t>Bc.Eva Princová</t>
  </si>
  <si>
    <t>Mgr. Jana Pospíšilová</t>
  </si>
  <si>
    <t>řeitelka ZŠ</t>
  </si>
  <si>
    <t>drobné opravy, údržba, oprava vrat - ZŠ zahrada</t>
  </si>
  <si>
    <t>rozdíl:</t>
  </si>
  <si>
    <t xml:space="preserve">oprava plotu MŠ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</si>
</sst>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" xfId="0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4" borderId="9" xfId="0" applyFont="1" applyFill="1" applyBorder="1" applyAlignment="1">
      <alignment wrapText="1"/>
    </xf>
    <xf numFmtId="0" fontId="6" fillId="4" borderId="9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3" fillId="5" borderId="9" xfId="0" applyFont="1" applyFill="1" applyBorder="1"/>
    <xf numFmtId="0" fontId="7" fillId="0" borderId="9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2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3" fillId="0" borderId="9" xfId="0" applyFont="1" applyBorder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3" fillId="5" borderId="9" xfId="0" applyFont="1" applyFill="1" applyBorder="1" applyAlignment="1">
      <alignment wrapText="1"/>
    </xf>
    <xf numFmtId="0" fontId="6" fillId="0" borderId="9" xfId="0" applyFont="1" applyBorder="1" applyAlignment="1">
      <alignment horizontal="center"/>
    </xf>
    <xf numFmtId="0" fontId="3" fillId="0" borderId="8" xfId="0" applyFont="1" applyBorder="1"/>
    <xf numFmtId="0" fontId="6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" xfId="0" applyFont="1" applyBorder="1" applyAlignment="1">
      <alignment horizontal="center" wrapText="1"/>
    </xf>
    <xf numFmtId="0" fontId="1" fillId="0" borderId="18" xfId="0" applyFont="1" applyBorder="1"/>
    <xf numFmtId="0" fontId="3" fillId="5" borderId="18" xfId="0" applyFont="1" applyFill="1" applyBorder="1"/>
    <xf numFmtId="0" fontId="1" fillId="0" borderId="18" xfId="0" applyFont="1" applyBorder="1" applyAlignment="1">
      <alignment wrapText="1"/>
    </xf>
    <xf numFmtId="0" fontId="3" fillId="5" borderId="19" xfId="0" applyFont="1" applyFill="1" applyBorder="1"/>
    <xf numFmtId="0" fontId="3" fillId="5" borderId="7" xfId="0" applyFont="1" applyFill="1" applyBorder="1"/>
    <xf numFmtId="49" fontId="0" fillId="0" borderId="0" xfId="0" applyNumberFormat="1"/>
    <xf numFmtId="0" fontId="6" fillId="0" borderId="4" xfId="0" applyFont="1" applyBorder="1"/>
    <xf numFmtId="4" fontId="1" fillId="0" borderId="1" xfId="0" applyNumberFormat="1" applyFont="1" applyBorder="1"/>
    <xf numFmtId="4" fontId="3" fillId="5" borderId="1" xfId="0" applyNumberFormat="1" applyFont="1" applyFill="1" applyBorder="1"/>
    <xf numFmtId="4" fontId="3" fillId="5" borderId="5" xfId="0" applyNumberFormat="1" applyFont="1" applyFill="1" applyBorder="1"/>
    <xf numFmtId="4" fontId="3" fillId="5" borderId="3" xfId="0" applyNumberFormat="1" applyFont="1" applyFill="1" applyBorder="1"/>
    <xf numFmtId="4" fontId="1" fillId="0" borderId="23" xfId="0" applyNumberFormat="1" applyFont="1" applyBorder="1"/>
    <xf numFmtId="0" fontId="1" fillId="0" borderId="24" xfId="0" applyFont="1" applyBorder="1"/>
    <xf numFmtId="0" fontId="1" fillId="0" borderId="4" xfId="0" applyFont="1" applyBorder="1"/>
    <xf numFmtId="4" fontId="3" fillId="3" borderId="9" xfId="0" applyNumberFormat="1" applyFont="1" applyFill="1" applyBorder="1" applyAlignment="1">
      <alignment horizontal="center" wrapText="1"/>
    </xf>
    <xf numFmtId="4" fontId="1" fillId="0" borderId="30" xfId="0" applyNumberFormat="1" applyFont="1" applyBorder="1"/>
    <xf numFmtId="4" fontId="1" fillId="0" borderId="26" xfId="0" applyNumberFormat="1" applyFont="1" applyBorder="1" applyAlignment="1">
      <alignment horizontal="center"/>
    </xf>
    <xf numFmtId="4" fontId="1" fillId="0" borderId="26" xfId="0" applyNumberFormat="1" applyFont="1" applyBorder="1"/>
    <xf numFmtId="4" fontId="1" fillId="0" borderId="29" xfId="0" applyNumberFormat="1" applyFont="1" applyBorder="1"/>
    <xf numFmtId="4" fontId="1" fillId="0" borderId="2" xfId="0" applyNumberFormat="1" applyFont="1" applyBorder="1" applyAlignment="1">
      <alignment horizontal="center"/>
    </xf>
    <xf numFmtId="4" fontId="1" fillId="0" borderId="25" xfId="0" applyNumberFormat="1" applyFont="1" applyBorder="1"/>
    <xf numFmtId="4" fontId="1" fillId="0" borderId="22" xfId="0" applyNumberFormat="1" applyFont="1" applyBorder="1"/>
    <xf numFmtId="4" fontId="1" fillId="0" borderId="28" xfId="0" applyNumberFormat="1" applyFont="1" applyBorder="1"/>
    <xf numFmtId="4" fontId="1" fillId="0" borderId="33" xfId="0" applyNumberFormat="1" applyFont="1" applyBorder="1"/>
    <xf numFmtId="4" fontId="1" fillId="0" borderId="32" xfId="0" applyNumberFormat="1" applyFont="1" applyBorder="1"/>
    <xf numFmtId="4" fontId="9" fillId="0" borderId="31" xfId="0" applyNumberFormat="1" applyFont="1" applyBorder="1"/>
    <xf numFmtId="0" fontId="3" fillId="0" borderId="0" xfId="0" applyFont="1" applyAlignment="1">
      <alignment horizontal="center"/>
    </xf>
    <xf numFmtId="4" fontId="1" fillId="0" borderId="4" xfId="0" applyNumberFormat="1" applyFont="1" applyBorder="1"/>
    <xf numFmtId="4" fontId="1" fillId="0" borderId="36" xfId="0" applyNumberFormat="1" applyFont="1" applyBorder="1"/>
    <xf numFmtId="4" fontId="1" fillId="7" borderId="2" xfId="0" applyNumberFormat="1" applyFont="1" applyFill="1" applyBorder="1"/>
    <xf numFmtId="4" fontId="1" fillId="6" borderId="24" xfId="0" applyNumberFormat="1" applyFont="1" applyFill="1" applyBorder="1"/>
    <xf numFmtId="4" fontId="1" fillId="2" borderId="37" xfId="0" applyNumberFormat="1" applyFont="1" applyFill="1" applyBorder="1"/>
    <xf numFmtId="4" fontId="1" fillId="7" borderId="25" xfId="0" applyNumberFormat="1" applyFont="1" applyFill="1" applyBorder="1"/>
    <xf numFmtId="4" fontId="1" fillId="0" borderId="31" xfId="0" applyNumberFormat="1" applyFont="1" applyBorder="1"/>
    <xf numFmtId="0" fontId="3" fillId="8" borderId="20" xfId="0" applyFont="1" applyFill="1" applyBorder="1"/>
    <xf numFmtId="4" fontId="3" fillId="8" borderId="21" xfId="0" applyNumberFormat="1" applyFont="1" applyFill="1" applyBorder="1"/>
    <xf numFmtId="4" fontId="3" fillId="8" borderId="27" xfId="0" applyNumberFormat="1" applyFont="1" applyFill="1" applyBorder="1"/>
    <xf numFmtId="4" fontId="1" fillId="3" borderId="37" xfId="0" applyNumberFormat="1" applyFont="1" applyFill="1" applyBorder="1"/>
    <xf numFmtId="0" fontId="9" fillId="0" borderId="39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4" fontId="1" fillId="7" borderId="26" xfId="0" applyNumberFormat="1" applyFont="1" applyFill="1" applyBorder="1"/>
    <xf numFmtId="4" fontId="9" fillId="0" borderId="25" xfId="0" applyNumberFormat="1" applyFont="1" applyBorder="1"/>
    <xf numFmtId="4" fontId="9" fillId="7" borderId="25" xfId="0" applyNumberFormat="1" applyFont="1" applyFill="1" applyBorder="1"/>
    <xf numFmtId="0" fontId="1" fillId="8" borderId="0" xfId="0" applyFont="1" applyFill="1"/>
    <xf numFmtId="0" fontId="1" fillId="0" borderId="0" xfId="0" applyFont="1" applyAlignment="1">
      <alignment shrinkToFit="1"/>
    </xf>
    <xf numFmtId="0" fontId="1" fillId="6" borderId="0" xfId="0" applyFont="1" applyFill="1" applyAlignment="1">
      <alignment shrinkToFit="1"/>
    </xf>
    <xf numFmtId="3" fontId="1" fillId="0" borderId="0" xfId="0" applyNumberFormat="1" applyFont="1"/>
    <xf numFmtId="0" fontId="10" fillId="0" borderId="0" xfId="0" applyFont="1"/>
    <xf numFmtId="4" fontId="10" fillId="0" borderId="0" xfId="0" applyNumberFormat="1" applyFont="1"/>
    <xf numFmtId="4" fontId="1" fillId="0" borderId="26" xfId="0" applyNumberFormat="1" applyFont="1" applyBorder="1" applyAlignment="1">
      <alignment shrinkToFit="1"/>
    </xf>
    <xf numFmtId="4" fontId="1" fillId="0" borderId="2" xfId="0" applyNumberFormat="1" applyFont="1" applyBorder="1" applyAlignment="1">
      <alignment shrinkToFit="1"/>
    </xf>
    <xf numFmtId="4" fontId="9" fillId="0" borderId="25" xfId="0" applyNumberFormat="1" applyFont="1" applyBorder="1" applyAlignment="1">
      <alignment shrinkToFit="1"/>
    </xf>
    <xf numFmtId="4" fontId="3" fillId="8" borderId="21" xfId="0" applyNumberFormat="1" applyFont="1" applyFill="1" applyBorder="1" applyAlignment="1">
      <alignment shrinkToFit="1"/>
    </xf>
    <xf numFmtId="4" fontId="1" fillId="0" borderId="28" xfId="0" applyNumberFormat="1" applyFont="1" applyBorder="1" applyAlignment="1">
      <alignment shrinkToFit="1"/>
    </xf>
    <xf numFmtId="4" fontId="1" fillId="0" borderId="30" xfId="0" applyNumberFormat="1" applyFont="1" applyBorder="1" applyAlignment="1">
      <alignment shrinkToFit="1"/>
    </xf>
    <xf numFmtId="4" fontId="1" fillId="0" borderId="29" xfId="0" applyNumberFormat="1" applyFont="1" applyBorder="1" applyAlignment="1">
      <alignment shrinkToFit="1"/>
    </xf>
    <xf numFmtId="0" fontId="1" fillId="3" borderId="0" xfId="0" applyFont="1" applyFill="1" applyAlignment="1">
      <alignment shrinkToFit="1"/>
    </xf>
    <xf numFmtId="4" fontId="1" fillId="0" borderId="34" xfId="0" applyNumberFormat="1" applyFont="1" applyBorder="1" applyAlignment="1">
      <alignment horizontal="center" vertical="center" shrinkToFit="1"/>
    </xf>
    <xf numFmtId="4" fontId="1" fillId="0" borderId="35" xfId="0" applyNumberFormat="1" applyFont="1" applyBorder="1" applyAlignment="1">
      <alignment horizontal="center" vertical="center" shrinkToFit="1"/>
    </xf>
    <xf numFmtId="4" fontId="1" fillId="0" borderId="26" xfId="0" applyNumberFormat="1" applyFont="1" applyBorder="1" applyAlignment="1">
      <alignment horizontal="center" vertical="center" shrinkToFit="1"/>
    </xf>
    <xf numFmtId="4" fontId="1" fillId="0" borderId="31" xfId="0" applyNumberFormat="1" applyFont="1" applyBorder="1" applyAlignment="1">
      <alignment shrinkToFit="1"/>
    </xf>
    <xf numFmtId="0" fontId="11" fillId="3" borderId="2" xfId="0" applyFont="1" applyFill="1" applyBorder="1"/>
    <xf numFmtId="4" fontId="11" fillId="3" borderId="2" xfId="0" applyNumberFormat="1" applyFont="1" applyFill="1" applyBorder="1"/>
    <xf numFmtId="0" fontId="11" fillId="0" borderId="0" xfId="0" applyFont="1"/>
    <xf numFmtId="0" fontId="11" fillId="3" borderId="34" xfId="0" applyFont="1" applyFill="1" applyBorder="1"/>
    <xf numFmtId="4" fontId="11" fillId="3" borderId="34" xfId="0" applyNumberFormat="1" applyFont="1" applyFill="1" applyBorder="1"/>
    <xf numFmtId="6" fontId="11" fillId="0" borderId="0" xfId="0" applyNumberFormat="1" applyFont="1"/>
    <xf numFmtId="0" fontId="11" fillId="6" borderId="2" xfId="0" applyFont="1" applyFill="1" applyBorder="1"/>
    <xf numFmtId="4" fontId="11" fillId="6" borderId="2" xfId="0" applyNumberFormat="1" applyFont="1" applyFill="1" applyBorder="1"/>
    <xf numFmtId="0" fontId="11" fillId="6" borderId="25" xfId="0" applyFont="1" applyFill="1" applyBorder="1"/>
    <xf numFmtId="4" fontId="11" fillId="6" borderId="25" xfId="0" applyNumberFormat="1" applyFont="1" applyFill="1" applyBorder="1"/>
    <xf numFmtId="0" fontId="11" fillId="6" borderId="26" xfId="0" applyFont="1" applyFill="1" applyBorder="1"/>
    <xf numFmtId="4" fontId="11" fillId="6" borderId="26" xfId="0" applyNumberFormat="1" applyFont="1" applyFill="1" applyBorder="1"/>
    <xf numFmtId="0" fontId="11" fillId="2" borderId="2" xfId="0" applyFont="1" applyFill="1" applyBorder="1"/>
    <xf numFmtId="4" fontId="11" fillId="2" borderId="2" xfId="0" applyNumberFormat="1" applyFont="1" applyFill="1" applyBorder="1"/>
    <xf numFmtId="0" fontId="12" fillId="2" borderId="0" xfId="0" applyFont="1" applyFill="1"/>
    <xf numFmtId="0" fontId="3" fillId="3" borderId="7" xfId="0" applyFont="1" applyFill="1" applyBorder="1" applyAlignment="1">
      <alignment wrapText="1" shrinkToFit="1"/>
    </xf>
    <xf numFmtId="0" fontId="3" fillId="0" borderId="0" xfId="0" applyFont="1"/>
    <xf numFmtId="4" fontId="1" fillId="0" borderId="0" xfId="0" applyNumberFormat="1" applyFont="1"/>
    <xf numFmtId="0" fontId="13" fillId="0" borderId="0" xfId="0" applyFont="1" applyAlignment="1">
      <alignment vertical="center"/>
    </xf>
    <xf numFmtId="0" fontId="3" fillId="4" borderId="3" xfId="0" applyFont="1" applyFill="1" applyBorder="1"/>
    <xf numFmtId="0" fontId="3" fillId="4" borderId="6" xfId="0" applyFont="1" applyFill="1" applyBorder="1" applyAlignment="1">
      <alignment wrapText="1" shrinkToFit="1"/>
    </xf>
    <xf numFmtId="4" fontId="3" fillId="4" borderId="9" xfId="0" applyNumberFormat="1" applyFont="1" applyFill="1" applyBorder="1" applyAlignment="1">
      <alignment horizontal="center" wrapText="1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wrapText="1"/>
    </xf>
    <xf numFmtId="0" fontId="3" fillId="4" borderId="9" xfId="0" applyFont="1" applyFill="1" applyBorder="1" applyAlignment="1">
      <alignment horizontal="center" wrapText="1"/>
    </xf>
    <xf numFmtId="0" fontId="3" fillId="4" borderId="38" xfId="0" applyFont="1" applyFill="1" applyBorder="1"/>
    <xf numFmtId="4" fontId="3" fillId="4" borderId="6" xfId="0" applyNumberFormat="1" applyFont="1" applyFill="1" applyBorder="1" applyAlignment="1">
      <alignment horizontal="center" shrinkToFit="1"/>
    </xf>
    <xf numFmtId="4" fontId="3" fillId="4" borderId="6" xfId="0" applyNumberFormat="1" applyFont="1" applyFill="1" applyBorder="1" applyAlignment="1">
      <alignment horizontal="center" wrapText="1"/>
    </xf>
    <xf numFmtId="4" fontId="3" fillId="4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" fillId="0" borderId="32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1" fillId="0" borderId="2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DB06-0A58-4DD2-BC96-A6EDD9D88C34}">
  <sheetPr>
    <pageSetUpPr fitToPage="1"/>
  </sheetPr>
  <dimension ref="A1:J76"/>
  <sheetViews>
    <sheetView tabSelected="1" workbookViewId="0">
      <selection activeCell="B79" sqref="B79"/>
    </sheetView>
  </sheetViews>
  <sheetFormatPr defaultColWidth="9.109375" defaultRowHeight="13.8" x14ac:dyDescent="0.25"/>
  <cols>
    <col min="1" max="1" width="38.44140625" style="5" customWidth="1"/>
    <col min="2" max="2" width="23.44140625" style="5" customWidth="1"/>
    <col min="3" max="3" width="20" style="5" bestFit="1" customWidth="1"/>
    <col min="4" max="4" width="18.88671875" style="5" bestFit="1" customWidth="1"/>
    <col min="5" max="5" width="18.88671875" style="5" customWidth="1"/>
    <col min="6" max="6" width="74.109375" style="5" customWidth="1"/>
    <col min="7" max="7" width="2.33203125" style="5" customWidth="1"/>
    <col min="8" max="8" width="17.33203125" style="5" customWidth="1"/>
    <col min="9" max="9" width="16.33203125" style="5" customWidth="1"/>
    <col min="10" max="10" width="11.33203125" style="5" bestFit="1" customWidth="1"/>
    <col min="11" max="16384" width="9.109375" style="5"/>
  </cols>
  <sheetData>
    <row r="1" spans="1:10" ht="15.6" x14ac:dyDescent="0.3">
      <c r="A1" s="135" t="s">
        <v>78</v>
      </c>
      <c r="B1" s="135"/>
      <c r="C1" s="135"/>
      <c r="D1" s="135"/>
      <c r="E1" s="135"/>
      <c r="F1" s="135"/>
      <c r="G1" s="4"/>
      <c r="H1" s="4"/>
      <c r="I1" s="4"/>
      <c r="J1" s="4"/>
    </row>
    <row r="2" spans="1:10" x14ac:dyDescent="0.25">
      <c r="A2" s="5" t="s">
        <v>22</v>
      </c>
      <c r="B2" s="136" t="s">
        <v>77</v>
      </c>
      <c r="C2" s="136"/>
      <c r="D2" s="136"/>
      <c r="E2" s="136"/>
      <c r="F2" s="136"/>
      <c r="G2" s="112"/>
      <c r="H2" s="112"/>
      <c r="I2" s="112"/>
    </row>
    <row r="3" spans="1:10" ht="14.4" thickBot="1" x14ac:dyDescent="0.3">
      <c r="A3" s="5" t="s">
        <v>23</v>
      </c>
      <c r="B3" s="136">
        <v>2024</v>
      </c>
      <c r="C3" s="136"/>
      <c r="D3" s="136"/>
      <c r="E3" s="136"/>
      <c r="F3" s="136"/>
      <c r="G3" s="112"/>
      <c r="H3" s="112"/>
    </row>
    <row r="4" spans="1:10" ht="14.4" thickBot="1" x14ac:dyDescent="0.3">
      <c r="B4" s="129" t="s">
        <v>79</v>
      </c>
      <c r="C4" s="130"/>
      <c r="D4" s="131"/>
      <c r="E4" s="73"/>
      <c r="F4" s="74" t="s">
        <v>64</v>
      </c>
      <c r="G4" s="60"/>
      <c r="H4" s="132" t="s">
        <v>81</v>
      </c>
      <c r="I4" s="133"/>
      <c r="J4" s="133"/>
    </row>
    <row r="5" spans="1:10" ht="28.5" customHeight="1" thickBot="1" x14ac:dyDescent="0.3">
      <c r="A5" s="115" t="s">
        <v>12</v>
      </c>
      <c r="B5" s="116" t="s">
        <v>76</v>
      </c>
      <c r="C5" s="117" t="s">
        <v>74</v>
      </c>
      <c r="D5" s="117" t="s">
        <v>75</v>
      </c>
      <c r="E5" s="117" t="s">
        <v>20</v>
      </c>
      <c r="F5" s="118"/>
      <c r="G5" s="119"/>
      <c r="H5" s="120" t="s">
        <v>21</v>
      </c>
      <c r="I5" s="121" t="s">
        <v>80</v>
      </c>
      <c r="J5" s="117" t="s">
        <v>67</v>
      </c>
    </row>
    <row r="6" spans="1:10" x14ac:dyDescent="0.25">
      <c r="A6" s="47" t="s">
        <v>83</v>
      </c>
      <c r="B6" s="49"/>
      <c r="C6" s="51">
        <v>120000</v>
      </c>
      <c r="D6" s="51">
        <v>600000</v>
      </c>
      <c r="E6" s="75">
        <f>SUM(B6:D6)</f>
        <v>720000</v>
      </c>
      <c r="F6" s="84" t="s">
        <v>123</v>
      </c>
      <c r="G6" s="51"/>
      <c r="H6" s="50"/>
      <c r="I6" s="50"/>
      <c r="J6" s="51">
        <v>830000</v>
      </c>
    </row>
    <row r="7" spans="1:10" x14ac:dyDescent="0.25">
      <c r="A7" s="1" t="s">
        <v>13</v>
      </c>
      <c r="B7" s="52"/>
      <c r="C7" s="2"/>
      <c r="D7" s="2"/>
      <c r="E7" s="75">
        <f t="shared" ref="E7:E12" si="0">SUM(B7:D7)</f>
        <v>0</v>
      </c>
      <c r="F7" s="85"/>
      <c r="G7" s="2"/>
      <c r="H7" s="53"/>
      <c r="I7" s="53"/>
      <c r="J7" s="2"/>
    </row>
    <row r="8" spans="1:10" x14ac:dyDescent="0.25">
      <c r="A8" s="1" t="s">
        <v>14</v>
      </c>
      <c r="B8" s="52"/>
      <c r="C8" s="2"/>
      <c r="D8" s="2"/>
      <c r="E8" s="75">
        <f t="shared" si="0"/>
        <v>0</v>
      </c>
      <c r="F8" s="85"/>
      <c r="G8" s="2"/>
      <c r="H8" s="53"/>
      <c r="I8" s="53"/>
      <c r="J8" s="2"/>
    </row>
    <row r="9" spans="1:10" x14ac:dyDescent="0.25">
      <c r="A9" s="1" t="s">
        <v>84</v>
      </c>
      <c r="B9" s="52">
        <v>3000</v>
      </c>
      <c r="C9" s="2">
        <v>2000</v>
      </c>
      <c r="D9" s="2"/>
      <c r="E9" s="75">
        <f t="shared" si="0"/>
        <v>5000</v>
      </c>
      <c r="F9" s="85"/>
      <c r="G9" s="2"/>
      <c r="H9" s="53"/>
      <c r="I9" s="53"/>
      <c r="J9" s="2"/>
    </row>
    <row r="10" spans="1:10" x14ac:dyDescent="0.25">
      <c r="A10" s="1" t="s">
        <v>15</v>
      </c>
      <c r="B10" s="52">
        <v>10000</v>
      </c>
      <c r="C10" s="2">
        <v>10000</v>
      </c>
      <c r="D10" s="2"/>
      <c r="E10" s="75">
        <f t="shared" si="0"/>
        <v>20000</v>
      </c>
      <c r="F10" s="85"/>
      <c r="G10" s="2"/>
      <c r="H10" s="53"/>
      <c r="I10" s="53"/>
      <c r="J10" s="2"/>
    </row>
    <row r="11" spans="1:10" x14ac:dyDescent="0.25">
      <c r="A11" s="1" t="s">
        <v>16</v>
      </c>
      <c r="B11" s="52">
        <v>130000</v>
      </c>
      <c r="C11" s="2">
        <v>80000</v>
      </c>
      <c r="D11" s="2"/>
      <c r="E11" s="75">
        <f t="shared" si="0"/>
        <v>210000</v>
      </c>
      <c r="F11" s="85" t="s">
        <v>124</v>
      </c>
      <c r="G11" s="2"/>
      <c r="H11" s="53"/>
      <c r="I11" s="53"/>
      <c r="J11" s="2"/>
    </row>
    <row r="12" spans="1:10" x14ac:dyDescent="0.25">
      <c r="A12" s="1" t="s">
        <v>17</v>
      </c>
      <c r="B12" s="52">
        <v>100</v>
      </c>
      <c r="C12" s="2"/>
      <c r="D12" s="2"/>
      <c r="E12" s="75">
        <f t="shared" si="0"/>
        <v>100</v>
      </c>
      <c r="F12" s="85" t="s">
        <v>58</v>
      </c>
      <c r="G12" s="2"/>
      <c r="H12" s="53"/>
      <c r="I12" s="53"/>
      <c r="J12" s="2"/>
    </row>
    <row r="13" spans="1:10" ht="14.4" thickBot="1" x14ac:dyDescent="0.3">
      <c r="A13" s="46" t="s">
        <v>18</v>
      </c>
      <c r="B13" s="59">
        <v>967500</v>
      </c>
      <c r="C13" s="76">
        <v>662000</v>
      </c>
      <c r="D13" s="76">
        <v>390500</v>
      </c>
      <c r="E13" s="77">
        <f t="shared" ref="E13" si="1">SUM(B13:D13)</f>
        <v>2020000</v>
      </c>
      <c r="F13" s="86" t="s">
        <v>65</v>
      </c>
      <c r="G13" s="76"/>
      <c r="H13" s="54">
        <v>9940000</v>
      </c>
      <c r="I13" s="54">
        <v>450000</v>
      </c>
      <c r="J13" s="54"/>
    </row>
    <row r="14" spans="1:10" s="78" customFormat="1" ht="14.4" thickBot="1" x14ac:dyDescent="0.3">
      <c r="A14" s="68" t="s">
        <v>19</v>
      </c>
      <c r="B14" s="69">
        <f>SUM(B5:B13)</f>
        <v>1110600</v>
      </c>
      <c r="C14" s="69">
        <f>SUM(C5:C13)</f>
        <v>874000</v>
      </c>
      <c r="D14" s="69">
        <f>SUM(D5:D13)</f>
        <v>990500</v>
      </c>
      <c r="E14" s="69">
        <f>SUM(E5:E13)</f>
        <v>2975100</v>
      </c>
      <c r="F14" s="87"/>
      <c r="G14" s="69"/>
      <c r="H14" s="69">
        <f>SUM(H6:H13)</f>
        <v>9940000</v>
      </c>
      <c r="I14" s="69">
        <f>SUM(I6:I13)</f>
        <v>450000</v>
      </c>
      <c r="J14" s="70">
        <f>SUM(J5:J13)</f>
        <v>830000</v>
      </c>
    </row>
    <row r="15" spans="1:10" ht="14.4" thickBot="1" x14ac:dyDescent="0.3">
      <c r="A15" s="122" t="s">
        <v>60</v>
      </c>
      <c r="B15" s="116" t="s">
        <v>76</v>
      </c>
      <c r="C15" s="117" t="s">
        <v>74</v>
      </c>
      <c r="D15" s="117" t="s">
        <v>75</v>
      </c>
      <c r="E15" s="117" t="s">
        <v>20</v>
      </c>
      <c r="F15" s="123"/>
      <c r="G15" s="124"/>
      <c r="H15" s="125" t="s">
        <v>21</v>
      </c>
      <c r="I15" s="125"/>
      <c r="J15" s="117" t="s">
        <v>67</v>
      </c>
    </row>
    <row r="16" spans="1:10" x14ac:dyDescent="0.25">
      <c r="A16" s="18" t="s">
        <v>0</v>
      </c>
      <c r="B16" s="57">
        <v>78100</v>
      </c>
      <c r="C16" s="55">
        <v>47500</v>
      </c>
      <c r="D16" s="57">
        <v>29545</v>
      </c>
      <c r="E16" s="63">
        <f>SUM(B16:D16)</f>
        <v>155145</v>
      </c>
      <c r="F16" s="88" t="s">
        <v>109</v>
      </c>
      <c r="G16" s="56"/>
      <c r="H16" s="45">
        <v>30000</v>
      </c>
      <c r="I16" s="45">
        <v>49000</v>
      </c>
      <c r="J16" s="45">
        <v>350000</v>
      </c>
    </row>
    <row r="17" spans="1:10" x14ac:dyDescent="0.25">
      <c r="A17" s="18" t="s">
        <v>0</v>
      </c>
      <c r="B17" s="62"/>
      <c r="C17" s="61">
        <v>120000</v>
      </c>
      <c r="D17" s="62">
        <v>600000</v>
      </c>
      <c r="E17" s="63">
        <f t="shared" ref="E17:E39" si="2">SUM(B17:D17)</f>
        <v>720000</v>
      </c>
      <c r="F17" s="89" t="s">
        <v>108</v>
      </c>
      <c r="G17" s="49"/>
      <c r="H17" s="51"/>
      <c r="I17" s="51"/>
      <c r="J17" s="51"/>
    </row>
    <row r="18" spans="1:10" x14ac:dyDescent="0.25">
      <c r="A18" s="18" t="s">
        <v>1</v>
      </c>
      <c r="B18" s="58">
        <v>260000</v>
      </c>
      <c r="C18" s="41">
        <v>230000</v>
      </c>
      <c r="D18" s="58">
        <v>190000</v>
      </c>
      <c r="E18" s="63">
        <f t="shared" si="2"/>
        <v>680000</v>
      </c>
      <c r="F18" s="90" t="s">
        <v>110</v>
      </c>
      <c r="G18" s="52"/>
      <c r="H18" s="2"/>
      <c r="I18" s="2"/>
      <c r="J18" s="2">
        <v>90000</v>
      </c>
    </row>
    <row r="19" spans="1:10" x14ac:dyDescent="0.25">
      <c r="A19" s="18" t="s">
        <v>68</v>
      </c>
      <c r="B19" s="58"/>
      <c r="C19" s="41"/>
      <c r="D19" s="58"/>
      <c r="E19" s="63">
        <f t="shared" si="2"/>
        <v>0</v>
      </c>
      <c r="F19" s="90"/>
      <c r="G19" s="52"/>
      <c r="H19" s="2"/>
      <c r="I19" s="2"/>
      <c r="J19" s="2"/>
    </row>
    <row r="20" spans="1:10" x14ac:dyDescent="0.25">
      <c r="A20" s="18" t="s">
        <v>69</v>
      </c>
      <c r="B20" s="58"/>
      <c r="C20" s="41"/>
      <c r="D20" s="58"/>
      <c r="E20" s="63">
        <f t="shared" si="2"/>
        <v>0</v>
      </c>
      <c r="F20" s="90"/>
      <c r="G20" s="52"/>
      <c r="H20" s="2"/>
      <c r="I20" s="2"/>
      <c r="J20" s="2">
        <v>20000</v>
      </c>
    </row>
    <row r="21" spans="1:10" x14ac:dyDescent="0.25">
      <c r="A21" s="18" t="s">
        <v>2</v>
      </c>
      <c r="B21" s="58">
        <v>50000</v>
      </c>
      <c r="C21" s="41">
        <v>30000</v>
      </c>
      <c r="D21" s="58">
        <v>20000</v>
      </c>
      <c r="E21" s="63">
        <f t="shared" si="2"/>
        <v>100000</v>
      </c>
      <c r="F21" s="90" t="s">
        <v>132</v>
      </c>
      <c r="G21" s="52"/>
      <c r="H21" s="2"/>
      <c r="I21" s="2"/>
      <c r="J21" s="2">
        <v>15000</v>
      </c>
    </row>
    <row r="22" spans="1:10" x14ac:dyDescent="0.25">
      <c r="A22" s="18" t="s">
        <v>2</v>
      </c>
      <c r="B22" s="58"/>
      <c r="C22" s="41">
        <v>40000</v>
      </c>
      <c r="D22" s="58"/>
      <c r="E22" s="63">
        <f t="shared" si="2"/>
        <v>40000</v>
      </c>
      <c r="F22" s="80" t="s">
        <v>127</v>
      </c>
      <c r="G22" s="52"/>
      <c r="H22" s="2"/>
      <c r="I22" s="2"/>
      <c r="J22" s="2"/>
    </row>
    <row r="23" spans="1:10" x14ac:dyDescent="0.25">
      <c r="A23" s="18" t="s">
        <v>2</v>
      </c>
      <c r="B23" s="128">
        <v>6000</v>
      </c>
      <c r="C23" s="134"/>
      <c r="D23" s="58"/>
      <c r="E23" s="63">
        <f t="shared" si="2"/>
        <v>6000</v>
      </c>
      <c r="F23" s="91" t="s">
        <v>101</v>
      </c>
      <c r="G23" s="52"/>
      <c r="H23" s="2"/>
      <c r="I23" s="2"/>
      <c r="J23" s="2"/>
    </row>
    <row r="24" spans="1:10" x14ac:dyDescent="0.25">
      <c r="A24" s="18" t="s">
        <v>3</v>
      </c>
      <c r="B24" s="58">
        <v>2000</v>
      </c>
      <c r="C24" s="41">
        <v>500</v>
      </c>
      <c r="D24" s="58">
        <v>500</v>
      </c>
      <c r="E24" s="63">
        <f t="shared" si="2"/>
        <v>3000</v>
      </c>
      <c r="F24" s="90" t="s">
        <v>85</v>
      </c>
      <c r="G24" s="52"/>
      <c r="H24" s="2"/>
      <c r="I24" s="2"/>
      <c r="J24" s="2"/>
    </row>
    <row r="25" spans="1:10" x14ac:dyDescent="0.25">
      <c r="A25" s="18" t="s">
        <v>70</v>
      </c>
      <c r="B25" s="58"/>
      <c r="C25" s="41"/>
      <c r="D25" s="58"/>
      <c r="E25" s="63">
        <f t="shared" si="2"/>
        <v>0</v>
      </c>
      <c r="F25" s="90"/>
      <c r="G25" s="52"/>
      <c r="H25" s="2"/>
      <c r="I25" s="2"/>
      <c r="J25" s="2"/>
    </row>
    <row r="26" spans="1:10" x14ac:dyDescent="0.25">
      <c r="A26" s="18" t="s">
        <v>4</v>
      </c>
      <c r="B26" s="58">
        <v>230000</v>
      </c>
      <c r="C26" s="41">
        <v>230000</v>
      </c>
      <c r="D26" s="58">
        <v>35000</v>
      </c>
      <c r="E26" s="63">
        <f t="shared" si="2"/>
        <v>495000</v>
      </c>
      <c r="F26" s="79" t="s">
        <v>62</v>
      </c>
      <c r="G26" s="52"/>
      <c r="H26" s="2">
        <v>32000</v>
      </c>
      <c r="I26" s="2">
        <v>50000</v>
      </c>
      <c r="J26" s="3">
        <v>26700</v>
      </c>
    </row>
    <row r="27" spans="1:10" x14ac:dyDescent="0.25">
      <c r="A27" s="18" t="s">
        <v>4</v>
      </c>
      <c r="B27" s="128">
        <v>32500</v>
      </c>
      <c r="C27" s="128"/>
      <c r="D27" s="134"/>
      <c r="E27" s="63">
        <f t="shared" si="2"/>
        <v>32500</v>
      </c>
      <c r="F27" s="79" t="s">
        <v>113</v>
      </c>
      <c r="G27" s="52"/>
      <c r="H27" s="2"/>
      <c r="I27" s="2"/>
      <c r="J27" s="3"/>
    </row>
    <row r="28" spans="1:10" x14ac:dyDescent="0.25">
      <c r="A28" s="18" t="s">
        <v>4</v>
      </c>
      <c r="B28" s="52"/>
      <c r="C28" s="2">
        <v>15000</v>
      </c>
      <c r="D28" s="2"/>
      <c r="E28" s="63">
        <f t="shared" si="2"/>
        <v>15000</v>
      </c>
      <c r="F28" s="80" t="s">
        <v>111</v>
      </c>
      <c r="G28" s="52"/>
      <c r="H28" s="2"/>
      <c r="I28" s="2"/>
      <c r="J28" s="3"/>
    </row>
    <row r="29" spans="1:10" x14ac:dyDescent="0.25">
      <c r="A29" s="34" t="s">
        <v>4</v>
      </c>
      <c r="B29" s="2">
        <v>80000</v>
      </c>
      <c r="C29" s="2"/>
      <c r="D29" s="2"/>
      <c r="E29" s="63">
        <f t="shared" si="2"/>
        <v>80000</v>
      </c>
      <c r="F29" s="91" t="s">
        <v>112</v>
      </c>
      <c r="G29" s="52"/>
      <c r="H29" s="2"/>
      <c r="I29" s="2"/>
      <c r="J29" s="3"/>
    </row>
    <row r="30" spans="1:10" x14ac:dyDescent="0.25">
      <c r="A30" s="18" t="s">
        <v>5</v>
      </c>
      <c r="B30" s="128">
        <v>200000</v>
      </c>
      <c r="C30" s="128"/>
      <c r="D30" s="128"/>
      <c r="E30" s="63">
        <f t="shared" si="2"/>
        <v>200000</v>
      </c>
      <c r="F30" s="92" t="s">
        <v>82</v>
      </c>
      <c r="G30" s="52"/>
      <c r="H30" s="2">
        <v>7300000</v>
      </c>
      <c r="I30" s="2">
        <v>250000</v>
      </c>
      <c r="J30" s="3">
        <v>230000</v>
      </c>
    </row>
    <row r="31" spans="1:10" x14ac:dyDescent="0.25">
      <c r="A31" s="18" t="s">
        <v>6</v>
      </c>
      <c r="B31" s="128">
        <v>70000</v>
      </c>
      <c r="C31" s="128"/>
      <c r="D31" s="128"/>
      <c r="E31" s="63">
        <f t="shared" si="2"/>
        <v>70000</v>
      </c>
      <c r="F31" s="93"/>
      <c r="G31" s="52"/>
      <c r="H31" s="2">
        <v>2477000</v>
      </c>
      <c r="I31" s="2">
        <v>87500</v>
      </c>
      <c r="J31" s="3">
        <v>80000</v>
      </c>
    </row>
    <row r="32" spans="1:10" x14ac:dyDescent="0.25">
      <c r="A32" s="18" t="s">
        <v>7</v>
      </c>
      <c r="B32" s="128">
        <v>1000</v>
      </c>
      <c r="C32" s="128"/>
      <c r="D32" s="128"/>
      <c r="E32" s="63">
        <f t="shared" si="2"/>
        <v>1000</v>
      </c>
      <c r="F32" s="94"/>
      <c r="G32" s="52"/>
      <c r="H32" s="2">
        <v>18000</v>
      </c>
      <c r="I32" s="2">
        <v>2500</v>
      </c>
      <c r="J32" s="3">
        <v>1000</v>
      </c>
    </row>
    <row r="33" spans="1:10" x14ac:dyDescent="0.25">
      <c r="A33" s="18" t="s">
        <v>122</v>
      </c>
      <c r="B33" s="128"/>
      <c r="C33" s="128"/>
      <c r="D33" s="128"/>
      <c r="E33" s="63">
        <f t="shared" si="2"/>
        <v>0</v>
      </c>
      <c r="F33" s="90"/>
      <c r="G33" s="52"/>
      <c r="H33" s="2">
        <v>73000</v>
      </c>
      <c r="I33" s="2">
        <v>11000</v>
      </c>
      <c r="J33" s="3">
        <v>2300</v>
      </c>
    </row>
    <row r="34" spans="1:10" x14ac:dyDescent="0.25">
      <c r="A34" s="18" t="s">
        <v>71</v>
      </c>
      <c r="B34" s="58"/>
      <c r="C34" s="41"/>
      <c r="D34" s="58"/>
      <c r="E34" s="63">
        <f t="shared" si="2"/>
        <v>0</v>
      </c>
      <c r="F34" s="90"/>
      <c r="G34" s="52"/>
      <c r="H34" s="2"/>
      <c r="I34" s="2"/>
      <c r="J34" s="2"/>
    </row>
    <row r="35" spans="1:10" x14ac:dyDescent="0.25">
      <c r="A35" s="18" t="s">
        <v>72</v>
      </c>
      <c r="B35" s="58"/>
      <c r="C35" s="41"/>
      <c r="D35" s="58"/>
      <c r="E35" s="63">
        <f t="shared" si="2"/>
        <v>0</v>
      </c>
      <c r="F35" s="90"/>
      <c r="G35" s="52"/>
      <c r="H35" s="2"/>
      <c r="I35" s="2"/>
      <c r="J35" s="2"/>
    </row>
    <row r="36" spans="1:10" x14ac:dyDescent="0.25">
      <c r="A36" s="18" t="s">
        <v>8</v>
      </c>
      <c r="B36" s="58">
        <v>35000</v>
      </c>
      <c r="C36" s="41">
        <v>15000</v>
      </c>
      <c r="D36" s="58"/>
      <c r="E36" s="63">
        <f t="shared" si="2"/>
        <v>50000</v>
      </c>
      <c r="F36" s="79" t="s">
        <v>61</v>
      </c>
      <c r="G36" s="52"/>
      <c r="H36" s="2"/>
      <c r="I36" s="2"/>
      <c r="J36" s="2"/>
    </row>
    <row r="37" spans="1:10" x14ac:dyDescent="0.25">
      <c r="A37" s="18" t="s">
        <v>9</v>
      </c>
      <c r="B37" s="58">
        <v>40000</v>
      </c>
      <c r="C37" s="41"/>
      <c r="D37" s="58">
        <v>35000</v>
      </c>
      <c r="E37" s="63">
        <f t="shared" si="2"/>
        <v>75000</v>
      </c>
      <c r="F37" s="79" t="s">
        <v>63</v>
      </c>
      <c r="G37" s="52"/>
      <c r="H37" s="2"/>
      <c r="I37" s="2"/>
      <c r="J37" s="2">
        <v>10000</v>
      </c>
    </row>
    <row r="38" spans="1:10" x14ac:dyDescent="0.25">
      <c r="A38" s="18" t="s">
        <v>73</v>
      </c>
      <c r="B38" s="58"/>
      <c r="C38" s="41"/>
      <c r="D38" s="58"/>
      <c r="E38" s="63">
        <f t="shared" si="2"/>
        <v>0</v>
      </c>
      <c r="F38" s="90"/>
      <c r="G38" s="52"/>
      <c r="H38" s="2"/>
      <c r="I38" s="2"/>
      <c r="J38" s="2"/>
    </row>
    <row r="39" spans="1:10" ht="14.4" thickBot="1" x14ac:dyDescent="0.3">
      <c r="A39" s="72" t="s">
        <v>10</v>
      </c>
      <c r="B39" s="71">
        <f>SUM(B43:B48)</f>
        <v>26000</v>
      </c>
      <c r="C39" s="64">
        <f>SUM(C49:C62)</f>
        <v>146000</v>
      </c>
      <c r="D39" s="65">
        <f>SUM(D63:D69)</f>
        <v>80455</v>
      </c>
      <c r="E39" s="66">
        <f t="shared" si="2"/>
        <v>252455</v>
      </c>
      <c r="F39" s="95"/>
      <c r="G39" s="67"/>
      <c r="H39" s="54">
        <v>10000</v>
      </c>
      <c r="I39" s="54"/>
      <c r="J39" s="54">
        <v>5000</v>
      </c>
    </row>
    <row r="40" spans="1:10" s="78" customFormat="1" ht="14.4" thickBot="1" x14ac:dyDescent="0.3">
      <c r="A40" s="68" t="s">
        <v>11</v>
      </c>
      <c r="B40" s="69">
        <f>SUM(B16:B39)</f>
        <v>1110600</v>
      </c>
      <c r="C40" s="69">
        <f>SUM(C16:C39)</f>
        <v>874000</v>
      </c>
      <c r="D40" s="69">
        <f>SUM(D16:D39)</f>
        <v>990500</v>
      </c>
      <c r="E40" s="69">
        <f>SUM(E16:E39)</f>
        <v>2975100</v>
      </c>
      <c r="F40" s="69"/>
      <c r="G40" s="69"/>
      <c r="H40" s="69">
        <f>SUM(H16:H39)</f>
        <v>9940000</v>
      </c>
      <c r="I40" s="69">
        <f>SUM(I16:I39)</f>
        <v>450000</v>
      </c>
      <c r="J40" s="69">
        <f>SUM(J16:J39)</f>
        <v>830000</v>
      </c>
    </row>
    <row r="41" spans="1:10" ht="16.5" customHeight="1" x14ac:dyDescent="0.25">
      <c r="A41" s="126" t="s">
        <v>133</v>
      </c>
      <c r="B41" s="81">
        <f>B14-B40</f>
        <v>0</v>
      </c>
      <c r="C41" s="81">
        <f>C14-C40</f>
        <v>0</v>
      </c>
      <c r="D41" s="81">
        <f>D14-D40</f>
        <v>0</v>
      </c>
      <c r="E41" s="81">
        <f>E14-E40</f>
        <v>0</v>
      </c>
      <c r="H41" s="81">
        <f>H14-H40</f>
        <v>0</v>
      </c>
      <c r="I41" s="81">
        <f>I14-I40</f>
        <v>0</v>
      </c>
      <c r="J41" s="81">
        <f>J14-J40</f>
        <v>0</v>
      </c>
    </row>
    <row r="42" spans="1:10" x14ac:dyDescent="0.25">
      <c r="A42" s="82" t="s">
        <v>121</v>
      </c>
      <c r="B42" s="82"/>
      <c r="C42" s="82"/>
      <c r="D42" s="83"/>
    </row>
    <row r="43" spans="1:10" s="98" customFormat="1" ht="10.199999999999999" x14ac:dyDescent="0.2">
      <c r="A43" s="96" t="s">
        <v>99</v>
      </c>
      <c r="B43" s="97">
        <v>3000</v>
      </c>
    </row>
    <row r="44" spans="1:10" s="98" customFormat="1" ht="10.199999999999999" x14ac:dyDescent="0.2">
      <c r="A44" s="96" t="s">
        <v>100</v>
      </c>
      <c r="B44" s="97">
        <v>6000</v>
      </c>
    </row>
    <row r="45" spans="1:10" s="98" customFormat="1" ht="10.199999999999999" x14ac:dyDescent="0.2">
      <c r="A45" s="96" t="s">
        <v>102</v>
      </c>
      <c r="B45" s="97">
        <v>1000</v>
      </c>
    </row>
    <row r="46" spans="1:10" s="98" customFormat="1" ht="10.199999999999999" x14ac:dyDescent="0.2">
      <c r="A46" s="96" t="s">
        <v>103</v>
      </c>
      <c r="B46" s="97">
        <v>2000</v>
      </c>
    </row>
    <row r="47" spans="1:10" s="98" customFormat="1" ht="10.199999999999999" x14ac:dyDescent="0.2">
      <c r="A47" s="96" t="s">
        <v>104</v>
      </c>
      <c r="B47" s="97">
        <v>10000</v>
      </c>
    </row>
    <row r="48" spans="1:10" s="98" customFormat="1" ht="10.199999999999999" x14ac:dyDescent="0.2">
      <c r="A48" s="99" t="s">
        <v>105</v>
      </c>
      <c r="B48" s="100">
        <v>4000</v>
      </c>
      <c r="E48" s="101"/>
    </row>
    <row r="49" spans="1:4" s="98" customFormat="1" ht="10.199999999999999" x14ac:dyDescent="0.2">
      <c r="A49" s="102" t="s">
        <v>86</v>
      </c>
      <c r="B49" s="102"/>
      <c r="C49" s="103">
        <v>2000</v>
      </c>
    </row>
    <row r="50" spans="1:4" s="98" customFormat="1" ht="10.8" thickBot="1" x14ac:dyDescent="0.25">
      <c r="A50" s="104" t="s">
        <v>87</v>
      </c>
      <c r="B50" s="104"/>
      <c r="C50" s="105">
        <v>5000</v>
      </c>
    </row>
    <row r="51" spans="1:4" s="98" customFormat="1" ht="10.199999999999999" x14ac:dyDescent="0.2">
      <c r="A51" s="106" t="s">
        <v>88</v>
      </c>
      <c r="B51" s="106"/>
      <c r="C51" s="107">
        <v>20000</v>
      </c>
    </row>
    <row r="52" spans="1:4" s="98" customFormat="1" ht="10.199999999999999" x14ac:dyDescent="0.2">
      <c r="A52" s="102" t="s">
        <v>89</v>
      </c>
      <c r="B52" s="102"/>
      <c r="C52" s="103">
        <v>8000</v>
      </c>
    </row>
    <row r="53" spans="1:4" s="98" customFormat="1" ht="10.199999999999999" x14ac:dyDescent="0.2">
      <c r="A53" s="102" t="s">
        <v>91</v>
      </c>
      <c r="B53" s="102"/>
      <c r="C53" s="103">
        <v>25000</v>
      </c>
    </row>
    <row r="54" spans="1:4" s="98" customFormat="1" ht="10.199999999999999" x14ac:dyDescent="0.2">
      <c r="A54" s="102" t="s">
        <v>92</v>
      </c>
      <c r="B54" s="102"/>
      <c r="C54" s="103">
        <v>10000</v>
      </c>
    </row>
    <row r="55" spans="1:4" s="98" customFormat="1" ht="10.8" thickBot="1" x14ac:dyDescent="0.25">
      <c r="A55" s="104" t="s">
        <v>93</v>
      </c>
      <c r="B55" s="104"/>
      <c r="C55" s="105">
        <v>10000</v>
      </c>
    </row>
    <row r="56" spans="1:4" s="98" customFormat="1" ht="10.199999999999999" x14ac:dyDescent="0.2">
      <c r="A56" s="106" t="s">
        <v>90</v>
      </c>
      <c r="B56" s="106"/>
      <c r="C56" s="107">
        <v>15000</v>
      </c>
    </row>
    <row r="57" spans="1:4" s="98" customFormat="1" ht="10.199999999999999" x14ac:dyDescent="0.2">
      <c r="A57" s="102" t="s">
        <v>94</v>
      </c>
      <c r="B57" s="102"/>
      <c r="C57" s="103">
        <v>30000</v>
      </c>
    </row>
    <row r="58" spans="1:4" s="98" customFormat="1" ht="10.199999999999999" x14ac:dyDescent="0.2">
      <c r="A58" s="102" t="s">
        <v>95</v>
      </c>
      <c r="B58" s="102"/>
      <c r="C58" s="103">
        <v>5000</v>
      </c>
    </row>
    <row r="59" spans="1:4" s="98" customFormat="1" ht="10.199999999999999" x14ac:dyDescent="0.2">
      <c r="A59" s="102" t="s">
        <v>96</v>
      </c>
      <c r="B59" s="102"/>
      <c r="C59" s="103">
        <v>3000</v>
      </c>
    </row>
    <row r="60" spans="1:4" s="98" customFormat="1" ht="10.199999999999999" x14ac:dyDescent="0.2">
      <c r="A60" s="102" t="s">
        <v>97</v>
      </c>
      <c r="B60" s="102"/>
      <c r="C60" s="103">
        <v>4000</v>
      </c>
    </row>
    <row r="61" spans="1:4" s="98" customFormat="1" ht="10.199999999999999" x14ac:dyDescent="0.2">
      <c r="A61" s="102" t="s">
        <v>98</v>
      </c>
      <c r="B61" s="102"/>
      <c r="C61" s="103">
        <v>4000</v>
      </c>
    </row>
    <row r="62" spans="1:4" s="98" customFormat="1" ht="10.199999999999999" x14ac:dyDescent="0.2">
      <c r="A62" s="102" t="s">
        <v>107</v>
      </c>
      <c r="B62" s="102"/>
      <c r="C62" s="103">
        <v>5000</v>
      </c>
    </row>
    <row r="63" spans="1:4" s="98" customFormat="1" ht="10.199999999999999" x14ac:dyDescent="0.2">
      <c r="A63" s="108" t="s">
        <v>114</v>
      </c>
      <c r="B63" s="108"/>
      <c r="C63" s="108"/>
      <c r="D63" s="109">
        <v>20207</v>
      </c>
    </row>
    <row r="64" spans="1:4" s="98" customFormat="1" ht="10.199999999999999" x14ac:dyDescent="0.2">
      <c r="A64" s="108" t="s">
        <v>115</v>
      </c>
      <c r="B64" s="108"/>
      <c r="C64" s="108"/>
      <c r="D64" s="109">
        <v>15730</v>
      </c>
    </row>
    <row r="65" spans="1:7" s="98" customFormat="1" ht="10.199999999999999" x14ac:dyDescent="0.2">
      <c r="A65" s="108" t="s">
        <v>116</v>
      </c>
      <c r="B65" s="108"/>
      <c r="C65" s="108"/>
      <c r="D65" s="109">
        <v>7853</v>
      </c>
    </row>
    <row r="66" spans="1:7" s="98" customFormat="1" ht="10.199999999999999" x14ac:dyDescent="0.2">
      <c r="A66" s="108" t="s">
        <v>117</v>
      </c>
      <c r="B66" s="108"/>
      <c r="C66" s="108"/>
      <c r="D66" s="109">
        <v>19132</v>
      </c>
    </row>
    <row r="67" spans="1:7" s="98" customFormat="1" ht="10.199999999999999" x14ac:dyDescent="0.2">
      <c r="A67" s="108" t="s">
        <v>118</v>
      </c>
      <c r="B67" s="108"/>
      <c r="C67" s="108"/>
      <c r="D67" s="109">
        <v>3702</v>
      </c>
    </row>
    <row r="68" spans="1:7" s="98" customFormat="1" ht="10.199999999999999" x14ac:dyDescent="0.2">
      <c r="A68" s="108" t="s">
        <v>119</v>
      </c>
      <c r="B68" s="108"/>
      <c r="C68" s="108"/>
      <c r="D68" s="109">
        <v>6831</v>
      </c>
    </row>
    <row r="69" spans="1:7" s="98" customFormat="1" ht="10.199999999999999" x14ac:dyDescent="0.2">
      <c r="A69" s="108" t="s">
        <v>120</v>
      </c>
      <c r="B69" s="108"/>
      <c r="C69" s="108"/>
      <c r="D69" s="109">
        <v>7000</v>
      </c>
    </row>
    <row r="70" spans="1:7" ht="14.4" thickBot="1" x14ac:dyDescent="0.3"/>
    <row r="71" spans="1:7" ht="21" customHeight="1" thickBot="1" x14ac:dyDescent="0.3">
      <c r="B71" s="111" t="s">
        <v>76</v>
      </c>
      <c r="C71" s="48" t="s">
        <v>74</v>
      </c>
    </row>
    <row r="72" spans="1:7" ht="18" x14ac:dyDescent="0.35">
      <c r="A72" s="110" t="s">
        <v>125</v>
      </c>
    </row>
    <row r="74" spans="1:7" ht="15.6" x14ac:dyDescent="0.3">
      <c r="A74" s="112" t="s">
        <v>106</v>
      </c>
      <c r="B74" s="113"/>
      <c r="C74" s="113"/>
      <c r="E74" s="114" t="s">
        <v>128</v>
      </c>
      <c r="F74" s="127" t="s">
        <v>130</v>
      </c>
      <c r="G74"/>
    </row>
    <row r="75" spans="1:7" ht="15.6" x14ac:dyDescent="0.3">
      <c r="A75" s="5" t="s">
        <v>134</v>
      </c>
      <c r="B75" s="113"/>
      <c r="C75" s="113"/>
      <c r="E75" s="114" t="s">
        <v>129</v>
      </c>
      <c r="F75" s="127" t="s">
        <v>131</v>
      </c>
    </row>
    <row r="76" spans="1:7" x14ac:dyDescent="0.25">
      <c r="A76" s="5" t="s">
        <v>126</v>
      </c>
      <c r="B76" s="113"/>
      <c r="C76" s="113"/>
    </row>
  </sheetData>
  <mergeCells count="11">
    <mergeCell ref="A1:F1"/>
    <mergeCell ref="B2:F2"/>
    <mergeCell ref="B3:F3"/>
    <mergeCell ref="B32:D32"/>
    <mergeCell ref="B33:D33"/>
    <mergeCell ref="B4:D4"/>
    <mergeCell ref="H4:J4"/>
    <mergeCell ref="B30:D30"/>
    <mergeCell ref="B31:D31"/>
    <mergeCell ref="B27:D27"/>
    <mergeCell ref="B23:C23"/>
  </mergeCells>
  <phoneticPr fontId="8" type="noConversion"/>
  <pageMargins left="0.78740157480314965" right="0" top="0" bottom="0" header="0.31496062992125984" footer="0.31496062992125984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6849-08AE-42A7-BDB1-2AEC8F09E9D2}">
  <sheetPr>
    <pageSetUpPr fitToPage="1"/>
  </sheetPr>
  <dimension ref="B2:D21"/>
  <sheetViews>
    <sheetView workbookViewId="0">
      <selection activeCell="C11" sqref="C11"/>
    </sheetView>
  </sheetViews>
  <sheetFormatPr defaultRowHeight="14.4" x14ac:dyDescent="0.3"/>
  <cols>
    <col min="2" max="2" width="40" customWidth="1"/>
    <col min="3" max="3" width="18" customWidth="1"/>
    <col min="4" max="4" width="18.109375" bestFit="1" customWidth="1"/>
  </cols>
  <sheetData>
    <row r="2" spans="2:4" ht="17.399999999999999" x14ac:dyDescent="0.3">
      <c r="B2" s="4" t="s">
        <v>24</v>
      </c>
      <c r="C2" s="7"/>
    </row>
    <row r="3" spans="2:4" x14ac:dyDescent="0.3">
      <c r="B3" s="5"/>
      <c r="C3" s="6"/>
    </row>
    <row r="4" spans="2:4" ht="15.6" x14ac:dyDescent="0.3">
      <c r="B4" s="4" t="s">
        <v>25</v>
      </c>
      <c r="C4" s="8" t="s">
        <v>57</v>
      </c>
    </row>
    <row r="5" spans="2:4" ht="15.6" x14ac:dyDescent="0.3">
      <c r="B5" s="4"/>
      <c r="C5" s="6"/>
    </row>
    <row r="6" spans="2:4" ht="15.6" x14ac:dyDescent="0.3">
      <c r="B6" s="4" t="s">
        <v>23</v>
      </c>
      <c r="C6" s="6">
        <v>2023</v>
      </c>
    </row>
    <row r="7" spans="2:4" ht="15" thickBot="1" x14ac:dyDescent="0.35">
      <c r="C7" s="6"/>
    </row>
    <row r="8" spans="2:4" ht="29.4" thickBot="1" x14ac:dyDescent="0.4">
      <c r="B8" s="9" t="s">
        <v>26</v>
      </c>
      <c r="C8" s="10"/>
      <c r="D8" s="11" t="s">
        <v>27</v>
      </c>
    </row>
    <row r="9" spans="2:4" ht="15" thickBot="1" x14ac:dyDescent="0.35">
      <c r="B9" s="12" t="s">
        <v>28</v>
      </c>
      <c r="C9" s="13"/>
      <c r="D9" s="14"/>
    </row>
    <row r="10" spans="2:4" x14ac:dyDescent="0.3">
      <c r="B10" s="15" t="s">
        <v>29</v>
      </c>
      <c r="C10" s="16"/>
      <c r="D10" s="17"/>
    </row>
    <row r="11" spans="2:4" ht="15" thickBot="1" x14ac:dyDescent="0.35">
      <c r="B11" s="18" t="s">
        <v>30</v>
      </c>
      <c r="C11" s="19">
        <v>27000</v>
      </c>
      <c r="D11" s="20" t="s">
        <v>31</v>
      </c>
    </row>
    <row r="12" spans="2:4" ht="15" thickBot="1" x14ac:dyDescent="0.35">
      <c r="B12" s="21" t="s">
        <v>32</v>
      </c>
      <c r="C12" s="22"/>
      <c r="D12" s="20"/>
    </row>
    <row r="13" spans="2:4" ht="15" thickBot="1" x14ac:dyDescent="0.35">
      <c r="B13" s="15" t="s">
        <v>33</v>
      </c>
      <c r="C13" s="23"/>
      <c r="D13" s="24"/>
    </row>
    <row r="14" spans="2:4" ht="15" thickBot="1" x14ac:dyDescent="0.35">
      <c r="B14" s="25" t="s">
        <v>34</v>
      </c>
      <c r="C14" s="22">
        <f>SUM(C10:C13)</f>
        <v>27000</v>
      </c>
      <c r="D14" s="14"/>
    </row>
    <row r="15" spans="2:4" x14ac:dyDescent="0.3">
      <c r="B15" s="18" t="s">
        <v>35</v>
      </c>
      <c r="C15" s="26"/>
      <c r="D15" s="20"/>
    </row>
    <row r="16" spans="2:4" x14ac:dyDescent="0.3">
      <c r="B16" s="18" t="s">
        <v>36</v>
      </c>
      <c r="C16" s="26"/>
      <c r="D16" s="20"/>
    </row>
    <row r="17" spans="2:4" ht="15" thickBot="1" x14ac:dyDescent="0.35">
      <c r="B17" s="27" t="s">
        <v>37</v>
      </c>
      <c r="C17" s="19"/>
      <c r="D17" s="24"/>
    </row>
    <row r="18" spans="2:4" ht="15" thickBot="1" x14ac:dyDescent="0.35">
      <c r="B18" s="25" t="s">
        <v>38</v>
      </c>
      <c r="C18" s="22">
        <f>SUM(C15:C17)</f>
        <v>0</v>
      </c>
      <c r="D18" s="14"/>
    </row>
    <row r="19" spans="2:4" ht="16.8" thickBot="1" x14ac:dyDescent="0.4">
      <c r="B19" s="28" t="s">
        <v>39</v>
      </c>
      <c r="C19" s="29">
        <f>C9+C14-C18</f>
        <v>27000</v>
      </c>
      <c r="D19" s="30"/>
    </row>
    <row r="20" spans="2:4" x14ac:dyDescent="0.3">
      <c r="B20" s="5"/>
      <c r="C20" s="6"/>
      <c r="D20" s="5"/>
    </row>
    <row r="21" spans="2:4" x14ac:dyDescent="0.3">
      <c r="B21" s="5"/>
      <c r="C21" s="6"/>
      <c r="D21" s="5"/>
    </row>
  </sheetData>
  <pageMargins left="0.7" right="0.7" top="0.78740157499999996" bottom="0.78740157499999996" header="0.3" footer="0.3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2D4DB-532C-4471-BEBE-6E4FEDC953B0}">
  <sheetPr>
    <pageSetUpPr fitToPage="1"/>
  </sheetPr>
  <dimension ref="B2:E26"/>
  <sheetViews>
    <sheetView workbookViewId="0">
      <selection activeCell="I13" sqref="I13"/>
    </sheetView>
  </sheetViews>
  <sheetFormatPr defaultRowHeight="14.4" x14ac:dyDescent="0.3"/>
  <cols>
    <col min="2" max="2" width="41.5546875" customWidth="1"/>
    <col min="3" max="3" width="15.88671875" customWidth="1"/>
    <col min="4" max="4" width="18" customWidth="1"/>
    <col min="5" max="5" width="15.6640625" customWidth="1"/>
    <col min="6" max="6" width="15.44140625" customWidth="1"/>
  </cols>
  <sheetData>
    <row r="2" spans="2:5" ht="15.6" x14ac:dyDescent="0.3">
      <c r="B2" s="4" t="s">
        <v>40</v>
      </c>
      <c r="C2" s="5"/>
      <c r="D2" s="5"/>
    </row>
    <row r="3" spans="2:5" x14ac:dyDescent="0.3">
      <c r="B3" s="5" t="s">
        <v>22</v>
      </c>
      <c r="C3" s="5" t="s">
        <v>59</v>
      </c>
      <c r="D3" s="5"/>
    </row>
    <row r="4" spans="2:5" x14ac:dyDescent="0.3">
      <c r="B4" s="5" t="s">
        <v>41</v>
      </c>
      <c r="C4" s="5" t="s">
        <v>66</v>
      </c>
      <c r="D4" s="5"/>
    </row>
    <row r="5" spans="2:5" ht="15" thickBot="1" x14ac:dyDescent="0.35">
      <c r="B5" s="5"/>
      <c r="C5" s="5"/>
      <c r="D5" s="5"/>
    </row>
    <row r="6" spans="2:5" ht="16.8" thickBot="1" x14ac:dyDescent="0.4">
      <c r="B6" s="137" t="s">
        <v>42</v>
      </c>
      <c r="C6" s="138"/>
      <c r="D6" s="138"/>
      <c r="E6" s="139"/>
    </row>
    <row r="7" spans="2:5" ht="16.2" x14ac:dyDescent="0.35">
      <c r="B7" s="31"/>
      <c r="C7" s="40">
        <v>2024</v>
      </c>
      <c r="D7" s="40">
        <v>2025</v>
      </c>
      <c r="E7" s="40">
        <v>2026</v>
      </c>
    </row>
    <row r="8" spans="2:5" x14ac:dyDescent="0.3">
      <c r="B8" s="32" t="s">
        <v>43</v>
      </c>
      <c r="C8" s="33" t="s">
        <v>44</v>
      </c>
      <c r="D8" s="33" t="s">
        <v>44</v>
      </c>
      <c r="E8" s="33" t="s">
        <v>44</v>
      </c>
    </row>
    <row r="9" spans="2:5" x14ac:dyDescent="0.3">
      <c r="B9" s="34" t="s">
        <v>45</v>
      </c>
      <c r="C9" s="41"/>
      <c r="D9" s="41"/>
      <c r="E9" s="41"/>
    </row>
    <row r="10" spans="2:5" x14ac:dyDescent="0.3">
      <c r="B10" s="34" t="s">
        <v>46</v>
      </c>
      <c r="C10" s="41"/>
      <c r="D10" s="41"/>
      <c r="E10" s="41"/>
    </row>
    <row r="11" spans="2:5" x14ac:dyDescent="0.3">
      <c r="B11" s="34" t="s">
        <v>47</v>
      </c>
      <c r="C11" s="41">
        <v>150000</v>
      </c>
      <c r="D11" s="41">
        <v>200000</v>
      </c>
      <c r="E11" s="41">
        <v>200000</v>
      </c>
    </row>
    <row r="12" spans="2:5" x14ac:dyDescent="0.3">
      <c r="B12" s="34" t="s">
        <v>48</v>
      </c>
      <c r="C12" s="41">
        <v>500</v>
      </c>
      <c r="D12" s="41">
        <v>600</v>
      </c>
      <c r="E12" s="41">
        <v>600</v>
      </c>
    </row>
    <row r="13" spans="2:5" x14ac:dyDescent="0.3">
      <c r="B13" s="34" t="s">
        <v>49</v>
      </c>
      <c r="C13" s="41">
        <v>4700000</v>
      </c>
      <c r="D13" s="41">
        <v>5000000</v>
      </c>
      <c r="E13" s="41">
        <v>5000000</v>
      </c>
    </row>
    <row r="14" spans="2:5" x14ac:dyDescent="0.3">
      <c r="B14" s="35" t="s">
        <v>19</v>
      </c>
      <c r="C14" s="42">
        <f>SUM(C11:C13)</f>
        <v>4850500</v>
      </c>
      <c r="D14" s="42">
        <f>SUM(D11:D13)</f>
        <v>5200600</v>
      </c>
      <c r="E14" s="42">
        <f>SUM(E11:E13)</f>
        <v>5200600</v>
      </c>
    </row>
    <row r="15" spans="2:5" x14ac:dyDescent="0.3">
      <c r="B15" s="34" t="s">
        <v>50</v>
      </c>
      <c r="C15" s="41">
        <v>395000</v>
      </c>
      <c r="D15" s="41">
        <v>395000</v>
      </c>
      <c r="E15" s="41">
        <v>395000</v>
      </c>
    </row>
    <row r="16" spans="2:5" x14ac:dyDescent="0.3">
      <c r="B16" s="34" t="s">
        <v>51</v>
      </c>
      <c r="C16" s="41">
        <v>280000</v>
      </c>
      <c r="D16" s="41">
        <v>330000</v>
      </c>
      <c r="E16" s="41">
        <v>330000</v>
      </c>
    </row>
    <row r="17" spans="2:5" x14ac:dyDescent="0.3">
      <c r="B17" s="34" t="s">
        <v>52</v>
      </c>
      <c r="C17" s="41">
        <v>4100000</v>
      </c>
      <c r="D17" s="41">
        <v>4400000</v>
      </c>
      <c r="E17" s="41">
        <v>4400000</v>
      </c>
    </row>
    <row r="18" spans="2:5" x14ac:dyDescent="0.3">
      <c r="B18" s="34" t="s">
        <v>53</v>
      </c>
      <c r="C18" s="41"/>
      <c r="D18" s="41"/>
      <c r="E18" s="41"/>
    </row>
    <row r="19" spans="2:5" x14ac:dyDescent="0.3">
      <c r="B19" s="34" t="s">
        <v>54</v>
      </c>
      <c r="C19" s="41">
        <v>30500</v>
      </c>
      <c r="D19" s="41">
        <v>30600</v>
      </c>
      <c r="E19" s="41">
        <v>30600</v>
      </c>
    </row>
    <row r="20" spans="2:5" ht="28.2" x14ac:dyDescent="0.3">
      <c r="B20" s="36" t="s">
        <v>55</v>
      </c>
      <c r="C20" s="41">
        <v>45000</v>
      </c>
      <c r="D20" s="41">
        <v>45000</v>
      </c>
      <c r="E20" s="41">
        <v>45000</v>
      </c>
    </row>
    <row r="21" spans="2:5" ht="15" thickBot="1" x14ac:dyDescent="0.35">
      <c r="B21" s="37" t="s">
        <v>11</v>
      </c>
      <c r="C21" s="43">
        <f>SUM(C15:C20)</f>
        <v>4850500</v>
      </c>
      <c r="D21" s="43">
        <f>SUM(D15:D20)</f>
        <v>5200600</v>
      </c>
      <c r="E21" s="43">
        <f>SUM(E15:E20)</f>
        <v>5200600</v>
      </c>
    </row>
    <row r="22" spans="2:5" ht="15" thickBot="1" x14ac:dyDescent="0.35">
      <c r="B22" s="38" t="s">
        <v>56</v>
      </c>
      <c r="C22" s="44">
        <f>C14-C21</f>
        <v>0</v>
      </c>
      <c r="D22" s="44">
        <f>D14-D21</f>
        <v>0</v>
      </c>
      <c r="E22" s="44">
        <f>E14-E21</f>
        <v>0</v>
      </c>
    </row>
    <row r="25" spans="2:5" x14ac:dyDescent="0.3">
      <c r="B25" s="39"/>
    </row>
    <row r="26" spans="2:5" x14ac:dyDescent="0.3">
      <c r="B26" s="39"/>
    </row>
  </sheetData>
  <mergeCells count="1">
    <mergeCell ref="B6:E6"/>
  </mergeCells>
  <pageMargins left="0.7" right="0.7" top="0.78740157499999996" bottom="0.78740157499999996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Rozpočet neinvestiční</vt:lpstr>
      <vt:lpstr>Rozpočet investiční</vt:lpstr>
      <vt:lpstr>Střednědobý výhled</vt:lpstr>
      <vt:lpstr>'Rozpočet investiční'!Oblast_tisku</vt:lpstr>
      <vt:lpstr>'Rozpočet neinvestiční'!Oblast_tisku</vt:lpstr>
      <vt:lpstr>'Střednědobý výhled'!Oblast_tisku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evapr</dc:creator>
  <cp:lastModifiedBy>Jana Pospíšilová</cp:lastModifiedBy>
  <cp:lastPrinted>2024-03-30T13:25:41Z</cp:lastPrinted>
  <dcterms:created xsi:type="dcterms:W3CDTF">2018-11-23T08:47:34Z</dcterms:created>
  <dcterms:modified xsi:type="dcterms:W3CDTF">2025-02-11T11:02:31Z</dcterms:modified>
</cp:coreProperties>
</file>